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752.2023 SRP SGPE 41092.2023 - Revisão e Tradução - RELANÇAMENTO - VIG 15.01.2025\Planilha Global\"/>
    </mc:Choice>
  </mc:AlternateContent>
  <xr:revisionPtr revIDLastSave="0" documentId="13_ncr:1_{ACEB0623-582B-4F74-8652-529355E60968}" xr6:coauthVersionLast="36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Anexo II" sheetId="1" r:id="rId1"/>
    <sheet name="Planilha Ajustada" sheetId="2" r:id="rId2"/>
    <sheet name="Anexo da ARP" sheetId="3" r:id="rId3"/>
  </sheets>
  <definedNames>
    <definedName name="_xlnm.Print_Area" localSheetId="2">'Anexo da ARP'!$C$1:$AB$12</definedName>
    <definedName name="_xlnm.Print_Area" localSheetId="0">'Anexo II'!$B$1:$AA$12</definedName>
    <definedName name="_xlnm.Print_Area" localSheetId="1">'Planilha Ajustada'!$C$1:$AB$12</definedName>
  </definedNames>
  <calcPr calcId="191029" iterateDelta="1E-4"/>
</workbook>
</file>

<file path=xl/calcChain.xml><?xml version="1.0" encoding="utf-8"?>
<calcChain xmlns="http://schemas.openxmlformats.org/spreadsheetml/2006/main">
  <c r="Z4" i="3" l="1"/>
  <c r="AA4" i="3" s="1"/>
  <c r="Z10" i="3"/>
  <c r="Z9" i="3"/>
  <c r="Z8" i="3"/>
  <c r="Z7" i="3"/>
  <c r="Z6" i="3"/>
  <c r="Z5" i="3"/>
  <c r="X10" i="3" l="1"/>
  <c r="X9" i="3"/>
  <c r="X8" i="3"/>
  <c r="AA7" i="3"/>
  <c r="AA11" i="3" s="1"/>
  <c r="X7" i="3"/>
  <c r="X6" i="3"/>
  <c r="X5" i="3"/>
  <c r="X4" i="3"/>
  <c r="X10" i="2"/>
  <c r="X9" i="2"/>
  <c r="X8" i="2"/>
  <c r="AA7" i="2"/>
  <c r="X7" i="2"/>
  <c r="X6" i="2"/>
  <c r="X5" i="2"/>
  <c r="AA4" i="2"/>
  <c r="AA11" i="2" s="1"/>
  <c r="X4" i="2"/>
  <c r="W4" i="1"/>
  <c r="W5" i="1"/>
  <c r="W6" i="1"/>
  <c r="W7" i="1"/>
  <c r="W8" i="1"/>
  <c r="W9" i="1"/>
  <c r="W10" i="1"/>
  <c r="Z7" i="1" l="1"/>
  <c r="Z4" i="1"/>
  <c r="Z11" i="1" s="1"/>
</calcChain>
</file>

<file path=xl/sharedStrings.xml><?xml version="1.0" encoding="utf-8"?>
<sst xmlns="http://schemas.openxmlformats.org/spreadsheetml/2006/main" count="198" uniqueCount="53">
  <si>
    <t>ITEM</t>
  </si>
  <si>
    <t>Descrição</t>
  </si>
  <si>
    <t xml:space="preserve">PLANILHA DE FORMAÇÃO DE PREÇOS </t>
  </si>
  <si>
    <t>Grupo-classe</t>
  </si>
  <si>
    <t>Código NUC</t>
  </si>
  <si>
    <t>Unidade de Compra</t>
  </si>
  <si>
    <t>Detalhamento</t>
  </si>
  <si>
    <t>QTD TOTAL</t>
  </si>
  <si>
    <t>Reitoria</t>
  </si>
  <si>
    <t>CESFI</t>
  </si>
  <si>
    <t>CEFID</t>
  </si>
  <si>
    <t>CAV</t>
  </si>
  <si>
    <t>CCT</t>
  </si>
  <si>
    <t>CESMO</t>
  </si>
  <si>
    <t>CEART</t>
  </si>
  <si>
    <t>ESAG</t>
  </si>
  <si>
    <t>CEAD</t>
  </si>
  <si>
    <t>CEPLAN</t>
  </si>
  <si>
    <t>CEAVI</t>
  </si>
  <si>
    <t>CERES</t>
  </si>
  <si>
    <t>FAED</t>
  </si>
  <si>
    <t>CEO</t>
  </si>
  <si>
    <t>PARTICIPANTES/DIA</t>
  </si>
  <si>
    <t xml:space="preserve">EVENTO </t>
  </si>
  <si>
    <r>
      <rPr>
        <b/>
        <sz val="11"/>
        <rFont val="Arial"/>
        <family val="2"/>
      </rPr>
      <t>PRESTAÇÃO DE SERVIÇOS DE LOCAÇÃO E MONTAGEM DE EQUIPAMENTOS DE TRADUÇÃO SIMULTÂNEA, para 300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</si>
  <si>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>.</t>
    </r>
  </si>
  <si>
    <t>HORA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</si>
  <si>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</si>
  <si>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>.</t>
    </r>
  </si>
  <si>
    <t xml:space="preserve">PRESTAÇÃO DE SERVIÇO DE TRADUÇÃO SIMULTÂNEA - LIBRAS: serviço de intérprete para tradução simultânea de LIBRAS para a língua Portuguesa e da língua Portuguesa para a LIBRAS (envolvendo 2 intérpretes) </t>
  </si>
  <si>
    <r>
      <rPr>
        <b/>
        <sz val="11"/>
        <rFont val="Arial"/>
        <family val="2"/>
      </rPr>
      <t xml:space="preserve">PRESTAÇÃO DE SERVIÇOS DE LOCAÇÃO E MONTAGEM DE EQUIPAMENTOS DE TRADUÇÃO SIMULTÂNEA, </t>
    </r>
    <r>
      <rPr>
        <b/>
        <sz val="11"/>
        <color rgb="FFFF0000"/>
        <rFont val="Arial"/>
        <family val="2"/>
      </rPr>
      <t>para 100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</si>
  <si>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SERVIÇOS DE LOCAÇÃO E MONTAGEM DE EQUIPAMENTOS DE TRADUÇÃO SIMULTÂNEA,</t>
    </r>
    <r>
      <rPr>
        <b/>
        <sz val="11"/>
        <color rgb="FFFF0000"/>
        <rFont val="Arial"/>
        <family val="2"/>
      </rPr>
      <t xml:space="preserve"> para 150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</si>
  <si>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>50147-007</t>
  </si>
  <si>
    <t>50244-003</t>
  </si>
  <si>
    <t>02-07</t>
  </si>
  <si>
    <t>03-15</t>
  </si>
  <si>
    <t>339039-05</t>
  </si>
  <si>
    <t>339039-23</t>
  </si>
  <si>
    <t xml:space="preserve">LOTE </t>
  </si>
  <si>
    <t xml:space="preserve">Anexo II - Planilha de itens e preços </t>
  </si>
  <si>
    <t>Preço Máximo Unitário</t>
  </si>
  <si>
    <t>Preço Máximo Total</t>
  </si>
  <si>
    <t>TOTAL LOTE</t>
  </si>
  <si>
    <t>TOTAL</t>
  </si>
  <si>
    <t>EMPRESAS</t>
  </si>
  <si>
    <t>TARGET PRODUÇÕES E EVENTOS LTDA</t>
  </si>
  <si>
    <t>ASSCON-PP ASSESSORIA E CONSULTORIA PUBLICA E PRIVADA LTDA - EPP</t>
  </si>
  <si>
    <t>Preço Unitário</t>
  </si>
  <si>
    <t>Preço Total</t>
  </si>
  <si>
    <t xml:space="preserve">ANEXO DA ATA DE REGISTRO DE PREÇOS - PE 1572/2023 -  TRADUÇÃO SIMULTÂNEA E LOCAÇÃO E MONTAGEM DE EQUIPAMENTOS DE TRADUÇÃO SIMULTÂNEA PARA A UDESC </t>
  </si>
  <si>
    <t>PLANILHA AJUSTADA</t>
  </si>
  <si>
    <t>Reitoria/PROPPG</t>
  </si>
  <si>
    <t>Reitoria/SCII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</si>
</sst>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%"/>
    <numFmt numFmtId="167" formatCode="&quot;R$&quot;\ #,##0.00"/>
  </numFmts>
  <fonts count="20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9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</font>
    <font>
      <b/>
      <i/>
      <sz val="1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4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5" borderId="0" applyNumberFormat="0" applyBorder="0" applyAlignment="0" applyProtection="0"/>
    <xf numFmtId="0" fontId="13" fillId="6" borderId="0" applyNumberFormat="0" applyBorder="0" applyAlignment="0" applyProtection="0"/>
    <xf numFmtId="0" fontId="9" fillId="7" borderId="0" applyNumberFormat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ill="1"/>
    <xf numFmtId="164" fontId="1" fillId="0" borderId="0" xfId="0" applyNumberFormat="1" applyFont="1" applyFill="1" applyAlignment="1">
      <alignment horizontal="center"/>
    </xf>
    <xf numFmtId="0" fontId="0" fillId="0" borderId="0" xfId="0" applyFont="1"/>
    <xf numFmtId="165" fontId="6" fillId="0" borderId="0" xfId="0" applyNumberFormat="1" applyFont="1" applyFill="1" applyAlignment="1">
      <alignment horizontal="center"/>
    </xf>
    <xf numFmtId="44" fontId="2" fillId="4" borderId="1" xfId="1" applyFont="1" applyFill="1" applyBorder="1" applyAlignment="1">
      <alignment horizontal="center" vertical="center" wrapText="1"/>
    </xf>
    <xf numFmtId="44" fontId="1" fillId="0" borderId="0" xfId="1" applyFont="1" applyFill="1" applyAlignment="1">
      <alignment horizontal="center"/>
    </xf>
    <xf numFmtId="44" fontId="1" fillId="0" borderId="0" xfId="1" applyFont="1" applyFill="1" applyBorder="1" applyAlignment="1">
      <alignment horizontal="center"/>
    </xf>
    <xf numFmtId="44" fontId="1" fillId="0" borderId="0" xfId="1" applyFont="1" applyFill="1" applyAlignment="1">
      <alignment horizontal="center" vertical="center"/>
    </xf>
    <xf numFmtId="44" fontId="0" fillId="0" borderId="0" xfId="1" applyFont="1"/>
    <xf numFmtId="0" fontId="5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167" fontId="3" fillId="2" borderId="4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4" fontId="3" fillId="2" borderId="4" xfId="1" applyFont="1" applyFill="1" applyBorder="1" applyAlignment="1">
      <alignment horizontal="center" vertical="center"/>
    </xf>
    <xf numFmtId="0" fontId="11" fillId="2" borderId="4" xfId="7" applyFont="1" applyFill="1" applyBorder="1" applyAlignment="1">
      <alignment horizontal="justify" vertical="top" wrapText="1"/>
    </xf>
    <xf numFmtId="0" fontId="12" fillId="2" borderId="4" xfId="7" applyFont="1" applyFill="1" applyBorder="1" applyAlignment="1">
      <alignment horizontal="justify" vertical="top" wrapText="1"/>
    </xf>
    <xf numFmtId="0" fontId="11" fillId="2" borderId="4" xfId="7" applyFont="1" applyFill="1" applyBorder="1" applyAlignment="1">
      <alignment horizontal="center" vertical="center" textRotation="90"/>
    </xf>
    <xf numFmtId="0" fontId="0" fillId="0" borderId="0" xfId="0" applyFont="1"/>
    <xf numFmtId="165" fontId="6" fillId="0" borderId="0" xfId="0" applyNumberFormat="1" applyFont="1" applyFill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1" fontId="14" fillId="2" borderId="1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/>
    </xf>
    <xf numFmtId="41" fontId="14" fillId="2" borderId="4" xfId="8" applyNumberFormat="1" applyFont="1" applyFill="1" applyBorder="1" applyAlignment="1">
      <alignment horizontal="center" vertical="center"/>
    </xf>
    <xf numFmtId="41" fontId="14" fillId="2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4" fontId="3" fillId="2" borderId="0" xfId="1" applyFont="1" applyFill="1" applyAlignment="1">
      <alignment horizontal="center" vertical="center"/>
    </xf>
    <xf numFmtId="166" fontId="16" fillId="4" borderId="2" xfId="2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/>
    </xf>
    <xf numFmtId="165" fontId="17" fillId="4" borderId="2" xfId="0" applyNumberFormat="1" applyFont="1" applyFill="1" applyBorder="1" applyAlignment="1">
      <alignment horizontal="center" vertical="center" wrapText="1"/>
    </xf>
    <xf numFmtId="165" fontId="17" fillId="4" borderId="2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64" fontId="3" fillId="8" borderId="2" xfId="0" applyNumberFormat="1" applyFont="1" applyFill="1" applyBorder="1" applyAlignment="1">
      <alignment horizontal="center" vertical="center"/>
    </xf>
    <xf numFmtId="0" fontId="11" fillId="8" borderId="4" xfId="7" applyFont="1" applyFill="1" applyBorder="1" applyAlignment="1">
      <alignment horizontal="justify" vertical="top" wrapText="1"/>
    </xf>
    <xf numFmtId="0" fontId="11" fillId="8" borderId="5" xfId="7" applyFont="1" applyFill="1" applyBorder="1" applyAlignment="1">
      <alignment horizontal="center" vertical="center" textRotation="90" wrapText="1"/>
    </xf>
    <xf numFmtId="41" fontId="14" fillId="8" borderId="4" xfId="8" applyNumberFormat="1" applyFont="1" applyFill="1" applyBorder="1" applyAlignment="1">
      <alignment horizontal="center" vertical="center"/>
    </xf>
    <xf numFmtId="49" fontId="18" fillId="8" borderId="4" xfId="0" applyNumberFormat="1" applyFont="1" applyFill="1" applyBorder="1" applyAlignment="1">
      <alignment horizontal="center" vertical="center"/>
    </xf>
    <xf numFmtId="41" fontId="14" fillId="8" borderId="4" xfId="0" applyNumberFormat="1" applyFont="1" applyFill="1" applyBorder="1" applyAlignment="1">
      <alignment horizontal="center" vertical="center"/>
    </xf>
    <xf numFmtId="41" fontId="14" fillId="8" borderId="4" xfId="0" applyNumberFormat="1" applyFont="1" applyFill="1" applyBorder="1" applyAlignment="1">
      <alignment horizontal="center" vertical="center" wrapText="1"/>
    </xf>
    <xf numFmtId="41" fontId="14" fillId="8" borderId="1" xfId="0" applyNumberFormat="1" applyFont="1" applyFill="1" applyBorder="1" applyAlignment="1">
      <alignment horizontal="center" vertical="center" wrapText="1"/>
    </xf>
    <xf numFmtId="44" fontId="3" fillId="8" borderId="4" xfId="1" applyFont="1" applyFill="1" applyBorder="1" applyAlignment="1">
      <alignment horizontal="center" vertical="center"/>
    </xf>
    <xf numFmtId="164" fontId="3" fillId="8" borderId="4" xfId="0" applyNumberFormat="1" applyFont="1" applyFill="1" applyBorder="1" applyAlignment="1">
      <alignment horizontal="center" vertical="center"/>
    </xf>
    <xf numFmtId="167" fontId="3" fillId="8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7" fontId="5" fillId="9" borderId="4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167" fontId="0" fillId="8" borderId="4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167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9" fillId="8" borderId="4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</cellXfs>
  <cellStyles count="18">
    <cellStyle name="40% - Accent4" xfId="8" xr:uid="{BCCDB130-7523-428F-8A14-9C928FB8B616}"/>
    <cellStyle name="40% - Accent6" xfId="6" xr:uid="{4C1D0CD5-78BE-4AA3-A137-6ADD1937E5E7}"/>
    <cellStyle name="Accent3" xfId="7" xr:uid="{8B08A0AC-182A-47BF-AC61-2C8F8480EFEF}"/>
    <cellStyle name="Moeda" xfId="1" builtinId="4"/>
    <cellStyle name="Moeda 2" xfId="5" xr:uid="{00000000-0005-0000-0000-00002F000000}"/>
    <cellStyle name="Moeda 2 2" xfId="11" xr:uid="{00000000-0005-0000-0000-00002F000000}"/>
    <cellStyle name="Moeda 2 3" xfId="14" xr:uid="{00000000-0005-0000-0000-000004000000}"/>
    <cellStyle name="Moeda 2 4" xfId="17" xr:uid="{00000000-0005-0000-0000-00002F000000}"/>
    <cellStyle name="Moeda 3" xfId="4" xr:uid="{00000000-0005-0000-0000-000001000000}"/>
    <cellStyle name="Moeda 3 2" xfId="10" xr:uid="{00000000-0005-0000-0000-000001000000}"/>
    <cellStyle name="Moeda 3 3" xfId="13" xr:uid="{00000000-0005-0000-0000-000005000000}"/>
    <cellStyle name="Moeda 3 4" xfId="16" xr:uid="{00000000-0005-0000-0000-000001000000}"/>
    <cellStyle name="Moeda 4" xfId="9" xr:uid="{00000000-0005-0000-0000-000035000000}"/>
    <cellStyle name="Moeda 5" xfId="12" xr:uid="{00000000-0005-0000-0000-000038000000}"/>
    <cellStyle name="Moeda 6" xfId="15" xr:uid="{00000000-0005-0000-0000-00003B000000}"/>
    <cellStyle name="Normal" xfId="0" builtinId="0"/>
    <cellStyle name="Normal 2" xfId="3" xr:uid="{00000000-0005-0000-0000-000003000000}"/>
    <cellStyle name="Porcentagem" xfId="2" builtinId="5"/>
  </cellStyles>
  <dxfs count="3"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227542</xdr:colOff>
      <xdr:row>1</xdr:row>
      <xdr:rowOff>97368</xdr:rowOff>
    </xdr:from>
    <xdr:to>
      <xdr:col>2</xdr:col>
      <xdr:colOff>379943</xdr:colOff>
      <xdr:row>1</xdr:row>
      <xdr:rowOff>606234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E77BC07D-F3E2-436A-8229-32C382DE44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542" y="97368"/>
          <a:ext cx="1219201" cy="5088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227542</xdr:colOff>
      <xdr:row>1</xdr:row>
      <xdr:rowOff>97368</xdr:rowOff>
    </xdr:from>
    <xdr:to>
      <xdr:col>1</xdr:col>
      <xdr:colOff>834042</xdr:colOff>
      <xdr:row>1</xdr:row>
      <xdr:rowOff>606234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65B89C0-F750-48AE-83E8-8B7710EC9F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542" y="97368"/>
          <a:ext cx="1219201" cy="508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227542</xdr:colOff>
      <xdr:row>1</xdr:row>
      <xdr:rowOff>97368</xdr:rowOff>
    </xdr:from>
    <xdr:to>
      <xdr:col>1</xdr:col>
      <xdr:colOff>834042</xdr:colOff>
      <xdr:row>1</xdr:row>
      <xdr:rowOff>606234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660A6B4-40C8-4B88-95D4-34A3EB2D0C8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542" y="97368"/>
          <a:ext cx="1216100" cy="508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7"/>
  <sheetViews>
    <sheetView topLeftCell="A2" zoomScale="86" zoomScaleNormal="86" zoomScaleSheetLayoutView="100" zoomScalePageLayoutView="80" workbookViewId="0">
      <selection activeCell="B3" sqref="B1:B1048576"/>
    </sheetView>
  </sheetViews>
  <sheetFormatPr defaultRowHeight="15" x14ac:dyDescent="0.25"/>
  <cols>
    <col min="2" max="2" width="6.85546875" customWidth="1"/>
    <col min="3" max="3" width="72.7109375" style="3" customWidth="1"/>
    <col min="4" max="4" width="8.7109375" style="3" customWidth="1"/>
    <col min="5" max="5" width="12.85546875" style="3" customWidth="1"/>
    <col min="6" max="6" width="11.7109375" style="3" customWidth="1"/>
    <col min="7" max="7" width="14.28515625" style="3" bestFit="1" customWidth="1"/>
    <col min="8" max="10" width="8.7109375" style="3" customWidth="1"/>
    <col min="11" max="11" width="8.7109375" style="18" customWidth="1"/>
    <col min="12" max="20" width="8.7109375" style="3" customWidth="1"/>
    <col min="21" max="21" width="8.7109375" style="18" customWidth="1"/>
    <col min="22" max="23" width="8.7109375" style="3" customWidth="1"/>
    <col min="24" max="24" width="14.42578125" style="9" bestFit="1" customWidth="1"/>
    <col min="25" max="25" width="14.5703125" style="9" customWidth="1"/>
    <col min="26" max="26" width="16.5703125" style="9" customWidth="1"/>
    <col min="27" max="27" width="17.5703125" customWidth="1"/>
    <col min="28" max="28" width="15.85546875" customWidth="1"/>
  </cols>
  <sheetData>
    <row r="1" spans="1:29" ht="63.75" hidden="1" customHeight="1" x14ac:dyDescent="0.25">
      <c r="A1" s="52" t="s">
        <v>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3"/>
    </row>
    <row r="2" spans="1:29" ht="63.75" customHeight="1" x14ac:dyDescent="0.25">
      <c r="A2" s="50" t="s">
        <v>39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47"/>
      <c r="AB2" s="47"/>
      <c r="AC2" s="1"/>
    </row>
    <row r="3" spans="1:29" s="1" customFormat="1" ht="60" x14ac:dyDescent="0.25">
      <c r="A3" s="35" t="s">
        <v>38</v>
      </c>
      <c r="B3" s="32" t="s">
        <v>0</v>
      </c>
      <c r="C3" s="34" t="s">
        <v>1</v>
      </c>
      <c r="D3" s="5" t="s">
        <v>5</v>
      </c>
      <c r="E3" s="5" t="s">
        <v>4</v>
      </c>
      <c r="F3" s="5" t="s">
        <v>3</v>
      </c>
      <c r="G3" s="5" t="s">
        <v>6</v>
      </c>
      <c r="H3" s="5" t="s">
        <v>8</v>
      </c>
      <c r="I3" s="5" t="s">
        <v>8</v>
      </c>
      <c r="J3" s="5" t="s">
        <v>15</v>
      </c>
      <c r="K3" s="5" t="s">
        <v>20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9</v>
      </c>
      <c r="V3" s="5" t="s">
        <v>21</v>
      </c>
      <c r="W3" s="33" t="s">
        <v>7</v>
      </c>
      <c r="X3" s="31" t="s">
        <v>40</v>
      </c>
      <c r="Y3" s="31" t="s">
        <v>41</v>
      </c>
      <c r="Z3" s="31" t="s">
        <v>42</v>
      </c>
    </row>
    <row r="4" spans="1:29" s="13" customFormat="1" ht="173.25" x14ac:dyDescent="0.25">
      <c r="A4" s="56">
        <v>1</v>
      </c>
      <c r="B4" s="36">
        <v>13</v>
      </c>
      <c r="C4" s="37" t="s">
        <v>30</v>
      </c>
      <c r="D4" s="38" t="s">
        <v>22</v>
      </c>
      <c r="E4" s="39" t="s">
        <v>32</v>
      </c>
      <c r="F4" s="40" t="s">
        <v>35</v>
      </c>
      <c r="G4" s="41" t="s">
        <v>37</v>
      </c>
      <c r="H4" s="42">
        <v>15</v>
      </c>
      <c r="I4" s="42">
        <v>1</v>
      </c>
      <c r="J4" s="41">
        <v>6</v>
      </c>
      <c r="K4" s="41">
        <v>1</v>
      </c>
      <c r="L4" s="42"/>
      <c r="M4" s="42"/>
      <c r="N4" s="41"/>
      <c r="O4" s="41"/>
      <c r="P4" s="43">
        <v>7</v>
      </c>
      <c r="Q4" s="41"/>
      <c r="R4" s="42"/>
      <c r="S4" s="42"/>
      <c r="T4" s="42"/>
      <c r="U4" s="42"/>
      <c r="V4" s="42"/>
      <c r="W4" s="43">
        <f t="shared" ref="W4:W10" si="0">SUM(H4:V4)</f>
        <v>30</v>
      </c>
      <c r="X4" s="44">
        <v>4898.83</v>
      </c>
      <c r="Y4" s="46">
        <v>146964.9</v>
      </c>
      <c r="Z4" s="58">
        <f>SUM(Y4:Y6)</f>
        <v>242776.11000000002</v>
      </c>
    </row>
    <row r="5" spans="1:29" s="13" customFormat="1" ht="173.25" x14ac:dyDescent="0.25">
      <c r="A5" s="57"/>
      <c r="B5" s="45">
        <v>14</v>
      </c>
      <c r="C5" s="37" t="s">
        <v>31</v>
      </c>
      <c r="D5" s="38" t="s">
        <v>23</v>
      </c>
      <c r="E5" s="39" t="s">
        <v>32</v>
      </c>
      <c r="F5" s="40" t="s">
        <v>35</v>
      </c>
      <c r="G5" s="41" t="s">
        <v>37</v>
      </c>
      <c r="H5" s="42"/>
      <c r="I5" s="42">
        <v>1</v>
      </c>
      <c r="J5" s="41"/>
      <c r="K5" s="41">
        <v>0</v>
      </c>
      <c r="L5" s="42"/>
      <c r="M5" s="42"/>
      <c r="N5" s="41"/>
      <c r="O5" s="41"/>
      <c r="P5" s="43">
        <v>5</v>
      </c>
      <c r="Q5" s="41"/>
      <c r="R5" s="42"/>
      <c r="S5" s="42"/>
      <c r="T5" s="42"/>
      <c r="U5" s="42"/>
      <c r="V5" s="42"/>
      <c r="W5" s="43">
        <f t="shared" si="0"/>
        <v>6</v>
      </c>
      <c r="X5" s="44">
        <v>5022.05</v>
      </c>
      <c r="Y5" s="46">
        <v>30132.300000000003</v>
      </c>
      <c r="Z5" s="59"/>
    </row>
    <row r="6" spans="1:29" s="13" customFormat="1" ht="173.25" x14ac:dyDescent="0.25">
      <c r="A6" s="57"/>
      <c r="B6" s="45">
        <v>15</v>
      </c>
      <c r="C6" s="37" t="s">
        <v>24</v>
      </c>
      <c r="D6" s="38" t="s">
        <v>23</v>
      </c>
      <c r="E6" s="39" t="s">
        <v>32</v>
      </c>
      <c r="F6" s="40" t="s">
        <v>35</v>
      </c>
      <c r="G6" s="41" t="s">
        <v>37</v>
      </c>
      <c r="H6" s="42">
        <v>5</v>
      </c>
      <c r="I6" s="42">
        <v>1</v>
      </c>
      <c r="J6" s="42"/>
      <c r="K6" s="42">
        <v>0</v>
      </c>
      <c r="L6" s="42"/>
      <c r="M6" s="42"/>
      <c r="N6" s="42"/>
      <c r="O6" s="42"/>
      <c r="P6" s="43">
        <v>3</v>
      </c>
      <c r="Q6" s="42"/>
      <c r="R6" s="42"/>
      <c r="S6" s="42"/>
      <c r="T6" s="42"/>
      <c r="U6" s="42"/>
      <c r="V6" s="42">
        <v>2</v>
      </c>
      <c r="W6" s="43">
        <f t="shared" si="0"/>
        <v>11</v>
      </c>
      <c r="X6" s="44">
        <v>5970.81</v>
      </c>
      <c r="Y6" s="46">
        <v>65678.91</v>
      </c>
      <c r="Z6" s="59"/>
    </row>
    <row r="7" spans="1:29" s="13" customFormat="1" ht="45" x14ac:dyDescent="0.25">
      <c r="A7" s="54">
        <v>2</v>
      </c>
      <c r="B7" s="20">
        <v>16</v>
      </c>
      <c r="C7" s="15" t="s">
        <v>25</v>
      </c>
      <c r="D7" s="17" t="s">
        <v>26</v>
      </c>
      <c r="E7" s="25" t="s">
        <v>33</v>
      </c>
      <c r="F7" s="21" t="s">
        <v>34</v>
      </c>
      <c r="G7" s="22" t="s">
        <v>36</v>
      </c>
      <c r="H7" s="26">
        <v>45</v>
      </c>
      <c r="I7" s="26">
        <v>5</v>
      </c>
      <c r="J7" s="26">
        <v>4</v>
      </c>
      <c r="K7" s="26">
        <v>24</v>
      </c>
      <c r="L7" s="26"/>
      <c r="M7" s="26"/>
      <c r="N7" s="26"/>
      <c r="O7" s="26"/>
      <c r="P7" s="23">
        <v>15</v>
      </c>
      <c r="Q7" s="26">
        <v>8</v>
      </c>
      <c r="R7" s="26"/>
      <c r="S7" s="26"/>
      <c r="T7" s="26"/>
      <c r="U7" s="26"/>
      <c r="V7" s="26">
        <v>4</v>
      </c>
      <c r="W7" s="23">
        <f t="shared" si="0"/>
        <v>105</v>
      </c>
      <c r="X7" s="14">
        <v>624</v>
      </c>
      <c r="Y7" s="12">
        <v>65520</v>
      </c>
      <c r="Z7" s="60">
        <f>SUM(Y7:Y10)</f>
        <v>454520</v>
      </c>
    </row>
    <row r="8" spans="1:29" s="13" customFormat="1" ht="45" x14ac:dyDescent="0.25">
      <c r="A8" s="54"/>
      <c r="B8" s="24">
        <v>17</v>
      </c>
      <c r="C8" s="15" t="s">
        <v>27</v>
      </c>
      <c r="D8" s="17" t="s">
        <v>26</v>
      </c>
      <c r="E8" s="25" t="s">
        <v>33</v>
      </c>
      <c r="F8" s="21" t="s">
        <v>34</v>
      </c>
      <c r="G8" s="22" t="s">
        <v>36</v>
      </c>
      <c r="H8" s="26">
        <v>5</v>
      </c>
      <c r="I8" s="26">
        <v>2</v>
      </c>
      <c r="J8" s="26">
        <v>4</v>
      </c>
      <c r="K8" s="26">
        <v>20</v>
      </c>
      <c r="L8" s="26"/>
      <c r="M8" s="26"/>
      <c r="N8" s="26"/>
      <c r="O8" s="26"/>
      <c r="P8" s="23">
        <v>11</v>
      </c>
      <c r="Q8" s="26">
        <v>8</v>
      </c>
      <c r="R8" s="26"/>
      <c r="S8" s="26"/>
      <c r="T8" s="26"/>
      <c r="U8" s="26"/>
      <c r="V8" s="26"/>
      <c r="W8" s="23">
        <f t="shared" si="0"/>
        <v>50</v>
      </c>
      <c r="X8" s="14">
        <v>1000</v>
      </c>
      <c r="Y8" s="12">
        <v>50000</v>
      </c>
      <c r="Z8" s="61"/>
    </row>
    <row r="9" spans="1:29" s="13" customFormat="1" ht="45" x14ac:dyDescent="0.25">
      <c r="A9" s="54"/>
      <c r="B9" s="24">
        <v>18</v>
      </c>
      <c r="C9" s="15" t="s">
        <v>28</v>
      </c>
      <c r="D9" s="17" t="s">
        <v>26</v>
      </c>
      <c r="E9" s="25" t="s">
        <v>33</v>
      </c>
      <c r="F9" s="21" t="s">
        <v>34</v>
      </c>
      <c r="G9" s="22" t="s">
        <v>36</v>
      </c>
      <c r="H9" s="26"/>
      <c r="I9" s="26">
        <v>2</v>
      </c>
      <c r="J9" s="26">
        <v>4</v>
      </c>
      <c r="K9" s="26">
        <v>20</v>
      </c>
      <c r="L9" s="26"/>
      <c r="M9" s="26"/>
      <c r="N9" s="26"/>
      <c r="O9" s="26"/>
      <c r="P9" s="23">
        <v>8</v>
      </c>
      <c r="Q9" s="26">
        <v>8</v>
      </c>
      <c r="R9" s="26"/>
      <c r="S9" s="26"/>
      <c r="T9" s="26"/>
      <c r="U9" s="26"/>
      <c r="V9" s="26"/>
      <c r="W9" s="23">
        <f t="shared" si="0"/>
        <v>42</v>
      </c>
      <c r="X9" s="14">
        <v>1000</v>
      </c>
      <c r="Y9" s="12">
        <v>42000</v>
      </c>
      <c r="Z9" s="61"/>
    </row>
    <row r="10" spans="1:29" s="13" customFormat="1" ht="60" x14ac:dyDescent="0.25">
      <c r="A10" s="55"/>
      <c r="B10" s="24">
        <v>19</v>
      </c>
      <c r="C10" s="16" t="s">
        <v>29</v>
      </c>
      <c r="D10" s="17" t="s">
        <v>26</v>
      </c>
      <c r="E10" s="25" t="s">
        <v>33</v>
      </c>
      <c r="F10" s="21" t="s">
        <v>34</v>
      </c>
      <c r="G10" s="22" t="s">
        <v>36</v>
      </c>
      <c r="H10" s="26">
        <v>10</v>
      </c>
      <c r="I10" s="26">
        <v>2</v>
      </c>
      <c r="J10" s="26"/>
      <c r="K10" s="26">
        <v>24</v>
      </c>
      <c r="L10" s="26">
        <v>2</v>
      </c>
      <c r="M10" s="26"/>
      <c r="N10" s="26"/>
      <c r="O10" s="26"/>
      <c r="P10" s="26">
        <v>30</v>
      </c>
      <c r="Q10" s="26">
        <v>30</v>
      </c>
      <c r="R10" s="26"/>
      <c r="S10" s="26"/>
      <c r="T10" s="26"/>
      <c r="U10" s="26">
        <v>100</v>
      </c>
      <c r="V10" s="26"/>
      <c r="W10" s="26">
        <f t="shared" si="0"/>
        <v>198</v>
      </c>
      <c r="X10" s="14">
        <v>1500</v>
      </c>
      <c r="Y10" s="12">
        <v>297000</v>
      </c>
      <c r="Z10" s="61"/>
    </row>
    <row r="11" spans="1:29" s="11" customFormat="1" ht="19.5" customHeight="1" x14ac:dyDescent="0.25"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9"/>
      <c r="W11" s="28"/>
      <c r="X11" s="30"/>
      <c r="Y11" s="48" t="s">
        <v>43</v>
      </c>
      <c r="Z11" s="48">
        <f>SUM(Z4:Z10)</f>
        <v>697296.11</v>
      </c>
    </row>
    <row r="12" spans="1:29" ht="19.5" customHeight="1" x14ac:dyDescent="0.25">
      <c r="B12" s="2"/>
      <c r="C12" s="4"/>
      <c r="D12" s="4"/>
      <c r="E12" s="4"/>
      <c r="F12" s="4"/>
      <c r="G12" s="4"/>
      <c r="H12" s="4"/>
      <c r="I12" s="4"/>
      <c r="J12" s="4"/>
      <c r="K12" s="19"/>
      <c r="L12" s="4"/>
      <c r="M12" s="4"/>
      <c r="N12" s="4"/>
      <c r="O12" s="4"/>
      <c r="P12" s="4"/>
      <c r="Q12" s="4"/>
      <c r="R12" s="4"/>
      <c r="S12" s="4"/>
      <c r="T12" s="4"/>
      <c r="U12" s="19"/>
      <c r="V12" s="4"/>
      <c r="W12" s="4"/>
      <c r="X12" s="6"/>
      <c r="Y12" s="7"/>
      <c r="Z12" s="8"/>
      <c r="AA12" s="1"/>
    </row>
    <row r="13" spans="1:29" x14ac:dyDescent="0.25">
      <c r="C13" s="10"/>
    </row>
    <row r="14" spans="1:29" x14ac:dyDescent="0.25">
      <c r="C14" s="10"/>
    </row>
    <row r="15" spans="1:29" x14ac:dyDescent="0.25">
      <c r="C15" s="10"/>
    </row>
    <row r="16" spans="1:29" x14ac:dyDescent="0.25">
      <c r="C16" s="10"/>
    </row>
    <row r="17" spans="3:3" x14ac:dyDescent="0.25">
      <c r="C17" s="10"/>
    </row>
  </sheetData>
  <mergeCells count="6">
    <mergeCell ref="A2:Z2"/>
    <mergeCell ref="A1:AB1"/>
    <mergeCell ref="A7:A10"/>
    <mergeCell ref="A4:A6"/>
    <mergeCell ref="Z4:Z6"/>
    <mergeCell ref="Z7:Z10"/>
  </mergeCells>
  <phoneticPr fontId="8" type="noConversion"/>
  <conditionalFormatting sqref="X4:X10">
    <cfRule type="expression" dxfId="2" priority="164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Z4 Z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C576E-8C4D-411A-9FD1-E954B655A4DF}">
  <dimension ref="A1:AD17"/>
  <sheetViews>
    <sheetView topLeftCell="A2" zoomScale="86" zoomScaleNormal="86" zoomScaleSheetLayoutView="100" zoomScalePageLayoutView="80" workbookViewId="0">
      <selection activeCell="A3" sqref="A3"/>
    </sheetView>
  </sheetViews>
  <sheetFormatPr defaultRowHeight="15" x14ac:dyDescent="0.25"/>
  <cols>
    <col min="2" max="2" width="58.42578125" customWidth="1"/>
    <col min="3" max="3" width="6.85546875" customWidth="1"/>
    <col min="4" max="4" width="72.7109375" style="18" customWidth="1"/>
    <col min="5" max="5" width="8.7109375" style="18" customWidth="1"/>
    <col min="6" max="6" width="12.85546875" style="18" customWidth="1"/>
    <col min="7" max="7" width="11.7109375" style="18" customWidth="1"/>
    <col min="8" max="8" width="14.28515625" style="18" bestFit="1" customWidth="1"/>
    <col min="9" max="24" width="8.7109375" style="18" customWidth="1"/>
    <col min="25" max="25" width="14.42578125" style="9" bestFit="1" customWidth="1"/>
    <col min="26" max="26" width="14.5703125" style="9" customWidth="1"/>
    <col min="27" max="27" width="16.5703125" style="9" customWidth="1"/>
    <col min="28" max="28" width="17.5703125" customWidth="1"/>
    <col min="29" max="29" width="15.85546875" customWidth="1"/>
  </cols>
  <sheetData>
    <row r="1" spans="1:30" ht="63.75" hidden="1" customHeight="1" x14ac:dyDescent="0.25">
      <c r="A1" s="52" t="s">
        <v>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3"/>
    </row>
    <row r="2" spans="1:30" ht="63.75" customHeight="1" x14ac:dyDescent="0.25">
      <c r="A2" s="50" t="s">
        <v>50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47"/>
      <c r="AC2" s="47"/>
      <c r="AD2" s="1"/>
    </row>
    <row r="3" spans="1:30" s="1" customFormat="1" ht="60" x14ac:dyDescent="0.25">
      <c r="A3" s="35" t="s">
        <v>38</v>
      </c>
      <c r="B3" s="49" t="s">
        <v>44</v>
      </c>
      <c r="C3" s="32" t="s">
        <v>0</v>
      </c>
      <c r="D3" s="34" t="s">
        <v>1</v>
      </c>
      <c r="E3" s="5" t="s">
        <v>5</v>
      </c>
      <c r="F3" s="5" t="s">
        <v>4</v>
      </c>
      <c r="G3" s="5" t="s">
        <v>3</v>
      </c>
      <c r="H3" s="5" t="s">
        <v>6</v>
      </c>
      <c r="I3" s="5" t="s">
        <v>8</v>
      </c>
      <c r="J3" s="5" t="s">
        <v>8</v>
      </c>
      <c r="K3" s="5" t="s">
        <v>15</v>
      </c>
      <c r="L3" s="5" t="s">
        <v>20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16</v>
      </c>
      <c r="S3" s="5" t="s">
        <v>17</v>
      </c>
      <c r="T3" s="5" t="s">
        <v>18</v>
      </c>
      <c r="U3" s="5" t="s">
        <v>19</v>
      </c>
      <c r="V3" s="5" t="s">
        <v>9</v>
      </c>
      <c r="W3" s="5" t="s">
        <v>21</v>
      </c>
      <c r="X3" s="33" t="s">
        <v>7</v>
      </c>
      <c r="Y3" s="31" t="s">
        <v>47</v>
      </c>
      <c r="Z3" s="31" t="s">
        <v>48</v>
      </c>
      <c r="AA3" s="31" t="s">
        <v>42</v>
      </c>
    </row>
    <row r="4" spans="1:30" s="13" customFormat="1" ht="173.25" x14ac:dyDescent="0.25">
      <c r="A4" s="59">
        <v>1</v>
      </c>
      <c r="B4" s="62" t="s">
        <v>45</v>
      </c>
      <c r="C4" s="36">
        <v>13</v>
      </c>
      <c r="D4" s="37" t="s">
        <v>30</v>
      </c>
      <c r="E4" s="38" t="s">
        <v>22</v>
      </c>
      <c r="F4" s="39" t="s">
        <v>32</v>
      </c>
      <c r="G4" s="40" t="s">
        <v>35</v>
      </c>
      <c r="H4" s="41" t="s">
        <v>37</v>
      </c>
      <c r="I4" s="42">
        <v>15</v>
      </c>
      <c r="J4" s="42">
        <v>1</v>
      </c>
      <c r="K4" s="41">
        <v>6</v>
      </c>
      <c r="L4" s="41">
        <v>1</v>
      </c>
      <c r="M4" s="42"/>
      <c r="N4" s="42"/>
      <c r="O4" s="41"/>
      <c r="P4" s="41"/>
      <c r="Q4" s="43">
        <v>7</v>
      </c>
      <c r="R4" s="41"/>
      <c r="S4" s="42"/>
      <c r="T4" s="42"/>
      <c r="U4" s="42"/>
      <c r="V4" s="42"/>
      <c r="W4" s="42"/>
      <c r="X4" s="43">
        <f t="shared" ref="X4:X10" si="0">SUM(I4:W4)</f>
        <v>30</v>
      </c>
      <c r="Y4" s="44">
        <v>4898</v>
      </c>
      <c r="Z4" s="46">
        <v>146964.9</v>
      </c>
      <c r="AA4" s="58">
        <f>SUM(Z4:Z6)</f>
        <v>242776.11000000002</v>
      </c>
    </row>
    <row r="5" spans="1:30" s="13" customFormat="1" ht="173.25" x14ac:dyDescent="0.25">
      <c r="A5" s="59"/>
      <c r="B5" s="62"/>
      <c r="C5" s="45">
        <v>14</v>
      </c>
      <c r="D5" s="37" t="s">
        <v>31</v>
      </c>
      <c r="E5" s="38" t="s">
        <v>23</v>
      </c>
      <c r="F5" s="39" t="s">
        <v>32</v>
      </c>
      <c r="G5" s="40" t="s">
        <v>35</v>
      </c>
      <c r="H5" s="41" t="s">
        <v>37</v>
      </c>
      <c r="I5" s="42"/>
      <c r="J5" s="42">
        <v>1</v>
      </c>
      <c r="K5" s="41"/>
      <c r="L5" s="41">
        <v>0</v>
      </c>
      <c r="M5" s="42"/>
      <c r="N5" s="42"/>
      <c r="O5" s="41"/>
      <c r="P5" s="41"/>
      <c r="Q5" s="43">
        <v>5</v>
      </c>
      <c r="R5" s="41"/>
      <c r="S5" s="42"/>
      <c r="T5" s="42"/>
      <c r="U5" s="42"/>
      <c r="V5" s="42"/>
      <c r="W5" s="42"/>
      <c r="X5" s="43">
        <f t="shared" si="0"/>
        <v>6</v>
      </c>
      <c r="Y5" s="44">
        <v>5022</v>
      </c>
      <c r="Z5" s="46">
        <v>30132.300000000003</v>
      </c>
      <c r="AA5" s="59"/>
    </row>
    <row r="6" spans="1:30" s="13" customFormat="1" ht="173.25" x14ac:dyDescent="0.25">
      <c r="A6" s="59"/>
      <c r="B6" s="62"/>
      <c r="C6" s="45">
        <v>15</v>
      </c>
      <c r="D6" s="37" t="s">
        <v>24</v>
      </c>
      <c r="E6" s="38" t="s">
        <v>23</v>
      </c>
      <c r="F6" s="39" t="s">
        <v>32</v>
      </c>
      <c r="G6" s="40" t="s">
        <v>35</v>
      </c>
      <c r="H6" s="41" t="s">
        <v>37</v>
      </c>
      <c r="I6" s="42">
        <v>5</v>
      </c>
      <c r="J6" s="42">
        <v>1</v>
      </c>
      <c r="K6" s="42"/>
      <c r="L6" s="42">
        <v>0</v>
      </c>
      <c r="M6" s="42"/>
      <c r="N6" s="42"/>
      <c r="O6" s="42"/>
      <c r="P6" s="42"/>
      <c r="Q6" s="43">
        <v>3</v>
      </c>
      <c r="R6" s="42"/>
      <c r="S6" s="42"/>
      <c r="T6" s="42"/>
      <c r="U6" s="42"/>
      <c r="V6" s="42"/>
      <c r="W6" s="42">
        <v>2</v>
      </c>
      <c r="X6" s="43">
        <f t="shared" si="0"/>
        <v>11</v>
      </c>
      <c r="Y6" s="44">
        <v>5970</v>
      </c>
      <c r="Z6" s="46">
        <v>65678.91</v>
      </c>
      <c r="AA6" s="59"/>
    </row>
    <row r="7" spans="1:30" s="13" customFormat="1" ht="45" x14ac:dyDescent="0.25">
      <c r="A7" s="54">
        <v>2</v>
      </c>
      <c r="B7" s="63" t="s">
        <v>46</v>
      </c>
      <c r="C7" s="20">
        <v>16</v>
      </c>
      <c r="D7" s="15" t="s">
        <v>25</v>
      </c>
      <c r="E7" s="17" t="s">
        <v>26</v>
      </c>
      <c r="F7" s="25" t="s">
        <v>33</v>
      </c>
      <c r="G7" s="21" t="s">
        <v>34</v>
      </c>
      <c r="H7" s="22" t="s">
        <v>36</v>
      </c>
      <c r="I7" s="26">
        <v>45</v>
      </c>
      <c r="J7" s="26">
        <v>5</v>
      </c>
      <c r="K7" s="26">
        <v>4</v>
      </c>
      <c r="L7" s="26">
        <v>24</v>
      </c>
      <c r="M7" s="26"/>
      <c r="N7" s="26"/>
      <c r="O7" s="26"/>
      <c r="P7" s="26"/>
      <c r="Q7" s="23">
        <v>15</v>
      </c>
      <c r="R7" s="26">
        <v>8</v>
      </c>
      <c r="S7" s="26"/>
      <c r="T7" s="26"/>
      <c r="U7" s="26"/>
      <c r="V7" s="26"/>
      <c r="W7" s="26">
        <v>4</v>
      </c>
      <c r="X7" s="23">
        <f t="shared" si="0"/>
        <v>105</v>
      </c>
      <c r="Y7" s="14">
        <v>623.97</v>
      </c>
      <c r="Z7" s="12">
        <v>65520</v>
      </c>
      <c r="AA7" s="60">
        <f>SUM(Z7:Z10)</f>
        <v>454520</v>
      </c>
    </row>
    <row r="8" spans="1:30" s="13" customFormat="1" ht="45" x14ac:dyDescent="0.25">
      <c r="A8" s="54"/>
      <c r="B8" s="63"/>
      <c r="C8" s="24">
        <v>17</v>
      </c>
      <c r="D8" s="15" t="s">
        <v>27</v>
      </c>
      <c r="E8" s="17" t="s">
        <v>26</v>
      </c>
      <c r="F8" s="25" t="s">
        <v>33</v>
      </c>
      <c r="G8" s="21" t="s">
        <v>34</v>
      </c>
      <c r="H8" s="22" t="s">
        <v>36</v>
      </c>
      <c r="I8" s="26">
        <v>5</v>
      </c>
      <c r="J8" s="26">
        <v>2</v>
      </c>
      <c r="K8" s="26">
        <v>4</v>
      </c>
      <c r="L8" s="26">
        <v>20</v>
      </c>
      <c r="M8" s="26"/>
      <c r="N8" s="26"/>
      <c r="O8" s="26"/>
      <c r="P8" s="26"/>
      <c r="Q8" s="23">
        <v>11</v>
      </c>
      <c r="R8" s="26">
        <v>8</v>
      </c>
      <c r="S8" s="26"/>
      <c r="T8" s="26"/>
      <c r="U8" s="26"/>
      <c r="V8" s="26"/>
      <c r="W8" s="26"/>
      <c r="X8" s="23">
        <f t="shared" si="0"/>
        <v>50</v>
      </c>
      <c r="Y8" s="14">
        <v>999.95</v>
      </c>
      <c r="Z8" s="12">
        <v>50000</v>
      </c>
      <c r="AA8" s="61"/>
    </row>
    <row r="9" spans="1:30" s="13" customFormat="1" ht="45" x14ac:dyDescent="0.25">
      <c r="A9" s="54"/>
      <c r="B9" s="63"/>
      <c r="C9" s="24">
        <v>18</v>
      </c>
      <c r="D9" s="15" t="s">
        <v>28</v>
      </c>
      <c r="E9" s="17" t="s">
        <v>26</v>
      </c>
      <c r="F9" s="25" t="s">
        <v>33</v>
      </c>
      <c r="G9" s="21" t="s">
        <v>34</v>
      </c>
      <c r="H9" s="22" t="s">
        <v>36</v>
      </c>
      <c r="I9" s="26"/>
      <c r="J9" s="26">
        <v>2</v>
      </c>
      <c r="K9" s="26">
        <v>4</v>
      </c>
      <c r="L9" s="26">
        <v>20</v>
      </c>
      <c r="M9" s="26"/>
      <c r="N9" s="26"/>
      <c r="O9" s="26"/>
      <c r="P9" s="26"/>
      <c r="Q9" s="23">
        <v>8</v>
      </c>
      <c r="R9" s="26">
        <v>8</v>
      </c>
      <c r="S9" s="26"/>
      <c r="T9" s="26"/>
      <c r="U9" s="26"/>
      <c r="V9" s="26"/>
      <c r="W9" s="26"/>
      <c r="X9" s="23">
        <f t="shared" si="0"/>
        <v>42</v>
      </c>
      <c r="Y9" s="14">
        <v>999.95</v>
      </c>
      <c r="Z9" s="12">
        <v>42000</v>
      </c>
      <c r="AA9" s="61"/>
    </row>
    <row r="10" spans="1:30" s="13" customFormat="1" ht="60" x14ac:dyDescent="0.25">
      <c r="A10" s="55"/>
      <c r="B10" s="64"/>
      <c r="C10" s="24">
        <v>19</v>
      </c>
      <c r="D10" s="16" t="s">
        <v>29</v>
      </c>
      <c r="E10" s="17" t="s">
        <v>26</v>
      </c>
      <c r="F10" s="25" t="s">
        <v>33</v>
      </c>
      <c r="G10" s="21" t="s">
        <v>34</v>
      </c>
      <c r="H10" s="22" t="s">
        <v>36</v>
      </c>
      <c r="I10" s="26">
        <v>10</v>
      </c>
      <c r="J10" s="26">
        <v>2</v>
      </c>
      <c r="K10" s="26"/>
      <c r="L10" s="26">
        <v>24</v>
      </c>
      <c r="M10" s="26">
        <v>2</v>
      </c>
      <c r="N10" s="26"/>
      <c r="O10" s="26"/>
      <c r="P10" s="26"/>
      <c r="Q10" s="26">
        <v>30</v>
      </c>
      <c r="R10" s="26">
        <v>30</v>
      </c>
      <c r="S10" s="26"/>
      <c r="T10" s="26"/>
      <c r="U10" s="26"/>
      <c r="V10" s="26">
        <v>100</v>
      </c>
      <c r="W10" s="26"/>
      <c r="X10" s="26">
        <f t="shared" si="0"/>
        <v>198</v>
      </c>
      <c r="Y10" s="14">
        <v>1499.93</v>
      </c>
      <c r="Z10" s="12">
        <v>297000</v>
      </c>
      <c r="AA10" s="61"/>
    </row>
    <row r="11" spans="1:30" s="11" customFormat="1" ht="19.5" customHeight="1" x14ac:dyDescent="0.25">
      <c r="C11" s="27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9"/>
      <c r="X11" s="28"/>
      <c r="Y11" s="30"/>
      <c r="Z11" s="48" t="s">
        <v>43</v>
      </c>
      <c r="AA11" s="48">
        <f>SUM(AA4:AA10)</f>
        <v>697296.11</v>
      </c>
    </row>
    <row r="12" spans="1:30" ht="19.5" customHeight="1" x14ac:dyDescent="0.25">
      <c r="C12" s="2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6"/>
      <c r="Z12" s="7"/>
      <c r="AA12" s="8"/>
      <c r="AB12" s="1"/>
    </row>
    <row r="13" spans="1:30" x14ac:dyDescent="0.25">
      <c r="D13" s="10"/>
    </row>
    <row r="14" spans="1:30" x14ac:dyDescent="0.25">
      <c r="D14" s="10"/>
    </row>
    <row r="15" spans="1:30" x14ac:dyDescent="0.25">
      <c r="D15" s="10"/>
    </row>
    <row r="16" spans="1:30" x14ac:dyDescent="0.25">
      <c r="D16" s="10"/>
    </row>
    <row r="17" spans="4:4" x14ac:dyDescent="0.25">
      <c r="D17" s="10"/>
    </row>
  </sheetData>
  <mergeCells count="8">
    <mergeCell ref="A1:AC1"/>
    <mergeCell ref="A2:AA2"/>
    <mergeCell ref="A4:A6"/>
    <mergeCell ref="AA4:AA6"/>
    <mergeCell ref="A7:A10"/>
    <mergeCell ref="AA7:AA10"/>
    <mergeCell ref="B4:B6"/>
    <mergeCell ref="B7:B10"/>
  </mergeCells>
  <conditionalFormatting sqref="Y4:Y10">
    <cfRule type="expression" dxfId="1" priority="1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AA7" formulaRange="1"/>
    <ignoredError sqref="G4:G10" twoDigitTextYea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3E730-02C2-49C0-AA10-478D1E1EDF0D}">
  <sheetPr>
    <pageSetUpPr fitToPage="1"/>
  </sheetPr>
  <dimension ref="A1:AD17"/>
  <sheetViews>
    <sheetView tabSelected="1" topLeftCell="A2" zoomScale="70" zoomScaleNormal="70" zoomScaleSheetLayoutView="100" zoomScalePageLayoutView="80" workbookViewId="0">
      <selection activeCell="Z5" sqref="Z5"/>
    </sheetView>
  </sheetViews>
  <sheetFormatPr defaultRowHeight="15" x14ac:dyDescent="0.25"/>
  <cols>
    <col min="2" max="2" width="58.42578125" customWidth="1"/>
    <col min="3" max="3" width="6.85546875" customWidth="1"/>
    <col min="4" max="4" width="72.7109375" style="18" customWidth="1"/>
    <col min="5" max="5" width="13" style="18" customWidth="1"/>
    <col min="6" max="6" width="12.85546875" style="18" customWidth="1"/>
    <col min="7" max="7" width="11.7109375" style="18" customWidth="1"/>
    <col min="8" max="8" width="15.28515625" style="18" customWidth="1"/>
    <col min="9" max="9" width="18" style="18" customWidth="1"/>
    <col min="10" max="10" width="14.140625" style="18" customWidth="1"/>
    <col min="11" max="24" width="8.7109375" style="18" customWidth="1"/>
    <col min="25" max="25" width="15" style="9" bestFit="1" customWidth="1"/>
    <col min="26" max="26" width="15.7109375" style="9" bestFit="1" customWidth="1"/>
    <col min="27" max="27" width="17.85546875" style="9" bestFit="1" customWidth="1"/>
    <col min="28" max="28" width="17.5703125" customWidth="1"/>
    <col min="29" max="29" width="15.85546875" customWidth="1"/>
  </cols>
  <sheetData>
    <row r="1" spans="1:30" ht="63.75" hidden="1" customHeight="1" x14ac:dyDescent="0.25">
      <c r="A1" s="52" t="s">
        <v>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3"/>
    </row>
    <row r="2" spans="1:30" ht="63.75" customHeight="1" x14ac:dyDescent="0.25">
      <c r="A2" s="50" t="s">
        <v>49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47"/>
      <c r="AC2" s="47"/>
      <c r="AD2" s="1"/>
    </row>
    <row r="3" spans="1:30" s="1" customFormat="1" ht="30" x14ac:dyDescent="0.25">
      <c r="A3" s="35" t="s">
        <v>38</v>
      </c>
      <c r="B3" s="49" t="s">
        <v>44</v>
      </c>
      <c r="C3" s="32" t="s">
        <v>0</v>
      </c>
      <c r="D3" s="34" t="s">
        <v>1</v>
      </c>
      <c r="E3" s="5" t="s">
        <v>5</v>
      </c>
      <c r="F3" s="5" t="s">
        <v>4</v>
      </c>
      <c r="G3" s="5" t="s">
        <v>3</v>
      </c>
      <c r="H3" s="5" t="s">
        <v>6</v>
      </c>
      <c r="I3" s="5" t="s">
        <v>51</v>
      </c>
      <c r="J3" s="5" t="s">
        <v>52</v>
      </c>
      <c r="K3" s="5" t="s">
        <v>15</v>
      </c>
      <c r="L3" s="5" t="s">
        <v>20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16</v>
      </c>
      <c r="S3" s="5" t="s">
        <v>17</v>
      </c>
      <c r="T3" s="5" t="s">
        <v>18</v>
      </c>
      <c r="U3" s="5" t="s">
        <v>19</v>
      </c>
      <c r="V3" s="5" t="s">
        <v>9</v>
      </c>
      <c r="W3" s="5" t="s">
        <v>21</v>
      </c>
      <c r="X3" s="33" t="s">
        <v>7</v>
      </c>
      <c r="Y3" s="31" t="s">
        <v>47</v>
      </c>
      <c r="Z3" s="31" t="s">
        <v>48</v>
      </c>
      <c r="AA3" s="31" t="s">
        <v>42</v>
      </c>
    </row>
    <row r="4" spans="1:30" s="13" customFormat="1" ht="173.25" x14ac:dyDescent="0.25">
      <c r="A4" s="59">
        <v>1</v>
      </c>
      <c r="B4" s="62" t="s">
        <v>45</v>
      </c>
      <c r="C4" s="36">
        <v>13</v>
      </c>
      <c r="D4" s="37" t="s">
        <v>30</v>
      </c>
      <c r="E4" s="38" t="s">
        <v>22</v>
      </c>
      <c r="F4" s="39" t="s">
        <v>32</v>
      </c>
      <c r="G4" s="40" t="s">
        <v>35</v>
      </c>
      <c r="H4" s="41" t="s">
        <v>37</v>
      </c>
      <c r="I4" s="42">
        <v>15</v>
      </c>
      <c r="J4" s="42">
        <v>1</v>
      </c>
      <c r="K4" s="41">
        <v>6</v>
      </c>
      <c r="L4" s="41">
        <v>1</v>
      </c>
      <c r="M4" s="42"/>
      <c r="N4" s="42"/>
      <c r="O4" s="41"/>
      <c r="P4" s="41"/>
      <c r="Q4" s="43">
        <v>7</v>
      </c>
      <c r="R4" s="41"/>
      <c r="S4" s="42"/>
      <c r="T4" s="42"/>
      <c r="U4" s="42"/>
      <c r="V4" s="42"/>
      <c r="W4" s="42"/>
      <c r="X4" s="43">
        <f t="shared" ref="X4:X10" si="0">SUM(I4:W4)</f>
        <v>30</v>
      </c>
      <c r="Y4" s="44">
        <v>4898</v>
      </c>
      <c r="Z4" s="46">
        <f>X4*Y4</f>
        <v>146940</v>
      </c>
      <c r="AA4" s="58">
        <f>SUM(Z4:Z6)</f>
        <v>242742</v>
      </c>
    </row>
    <row r="5" spans="1:30" s="13" customFormat="1" ht="173.25" x14ac:dyDescent="0.25">
      <c r="A5" s="59"/>
      <c r="B5" s="62"/>
      <c r="C5" s="45">
        <v>14</v>
      </c>
      <c r="D5" s="37" t="s">
        <v>31</v>
      </c>
      <c r="E5" s="38" t="s">
        <v>23</v>
      </c>
      <c r="F5" s="39" t="s">
        <v>32</v>
      </c>
      <c r="G5" s="40" t="s">
        <v>35</v>
      </c>
      <c r="H5" s="41" t="s">
        <v>37</v>
      </c>
      <c r="I5" s="42"/>
      <c r="J5" s="42">
        <v>1</v>
      </c>
      <c r="K5" s="41"/>
      <c r="L5" s="41">
        <v>0</v>
      </c>
      <c r="M5" s="42"/>
      <c r="N5" s="42"/>
      <c r="O5" s="41"/>
      <c r="P5" s="41"/>
      <c r="Q5" s="43">
        <v>5</v>
      </c>
      <c r="R5" s="41"/>
      <c r="S5" s="42"/>
      <c r="T5" s="42"/>
      <c r="U5" s="42"/>
      <c r="V5" s="42"/>
      <c r="W5" s="42"/>
      <c r="X5" s="43">
        <f t="shared" si="0"/>
        <v>6</v>
      </c>
      <c r="Y5" s="44">
        <v>5022</v>
      </c>
      <c r="Z5" s="46">
        <f>X5*Y5</f>
        <v>30132</v>
      </c>
      <c r="AA5" s="59"/>
    </row>
    <row r="6" spans="1:30" s="13" customFormat="1" ht="173.25" x14ac:dyDescent="0.25">
      <c r="A6" s="59"/>
      <c r="B6" s="62"/>
      <c r="C6" s="45">
        <v>15</v>
      </c>
      <c r="D6" s="37" t="s">
        <v>24</v>
      </c>
      <c r="E6" s="38" t="s">
        <v>23</v>
      </c>
      <c r="F6" s="39" t="s">
        <v>32</v>
      </c>
      <c r="G6" s="40" t="s">
        <v>35</v>
      </c>
      <c r="H6" s="41" t="s">
        <v>37</v>
      </c>
      <c r="I6" s="42">
        <v>5</v>
      </c>
      <c r="J6" s="42">
        <v>1</v>
      </c>
      <c r="K6" s="42"/>
      <c r="L6" s="42">
        <v>0</v>
      </c>
      <c r="M6" s="42"/>
      <c r="N6" s="42"/>
      <c r="O6" s="42"/>
      <c r="P6" s="42"/>
      <c r="Q6" s="43">
        <v>3</v>
      </c>
      <c r="R6" s="42"/>
      <c r="S6" s="42"/>
      <c r="T6" s="42"/>
      <c r="U6" s="42"/>
      <c r="V6" s="42"/>
      <c r="W6" s="42">
        <v>2</v>
      </c>
      <c r="X6" s="43">
        <f t="shared" si="0"/>
        <v>11</v>
      </c>
      <c r="Y6" s="44">
        <v>5970</v>
      </c>
      <c r="Z6" s="46">
        <f>Y6*X6</f>
        <v>65670</v>
      </c>
      <c r="AA6" s="59"/>
    </row>
    <row r="7" spans="1:30" s="13" customFormat="1" ht="45" x14ac:dyDescent="0.25">
      <c r="A7" s="54">
        <v>2</v>
      </c>
      <c r="B7" s="63" t="s">
        <v>46</v>
      </c>
      <c r="C7" s="20">
        <v>16</v>
      </c>
      <c r="D7" s="15" t="s">
        <v>25</v>
      </c>
      <c r="E7" s="17" t="s">
        <v>26</v>
      </c>
      <c r="F7" s="25" t="s">
        <v>33</v>
      </c>
      <c r="G7" s="21" t="s">
        <v>34</v>
      </c>
      <c r="H7" s="22" t="s">
        <v>36</v>
      </c>
      <c r="I7" s="26">
        <v>45</v>
      </c>
      <c r="J7" s="26">
        <v>5</v>
      </c>
      <c r="K7" s="26">
        <v>4</v>
      </c>
      <c r="L7" s="26">
        <v>24</v>
      </c>
      <c r="M7" s="26"/>
      <c r="N7" s="26"/>
      <c r="O7" s="26"/>
      <c r="P7" s="26"/>
      <c r="Q7" s="23">
        <v>15</v>
      </c>
      <c r="R7" s="26">
        <v>8</v>
      </c>
      <c r="S7" s="26"/>
      <c r="T7" s="26"/>
      <c r="U7" s="26"/>
      <c r="V7" s="26"/>
      <c r="W7" s="26">
        <v>4</v>
      </c>
      <c r="X7" s="23">
        <f t="shared" si="0"/>
        <v>105</v>
      </c>
      <c r="Y7" s="14">
        <v>623.97</v>
      </c>
      <c r="Z7" s="12">
        <f>Y7*X7</f>
        <v>65516.850000000006</v>
      </c>
      <c r="AA7" s="60">
        <f>SUM(Z7:Z10)</f>
        <v>454498.39</v>
      </c>
    </row>
    <row r="8" spans="1:30" s="13" customFormat="1" ht="45" x14ac:dyDescent="0.25">
      <c r="A8" s="54"/>
      <c r="B8" s="63"/>
      <c r="C8" s="24">
        <v>17</v>
      </c>
      <c r="D8" s="15" t="s">
        <v>27</v>
      </c>
      <c r="E8" s="17" t="s">
        <v>26</v>
      </c>
      <c r="F8" s="25" t="s">
        <v>33</v>
      </c>
      <c r="G8" s="21" t="s">
        <v>34</v>
      </c>
      <c r="H8" s="22" t="s">
        <v>36</v>
      </c>
      <c r="I8" s="26">
        <v>5</v>
      </c>
      <c r="J8" s="26">
        <v>2</v>
      </c>
      <c r="K8" s="26">
        <v>4</v>
      </c>
      <c r="L8" s="26">
        <v>20</v>
      </c>
      <c r="M8" s="26"/>
      <c r="N8" s="26"/>
      <c r="O8" s="26"/>
      <c r="P8" s="26"/>
      <c r="Q8" s="23">
        <v>11</v>
      </c>
      <c r="R8" s="26">
        <v>8</v>
      </c>
      <c r="S8" s="26"/>
      <c r="T8" s="26"/>
      <c r="U8" s="26"/>
      <c r="V8" s="26"/>
      <c r="W8" s="26"/>
      <c r="X8" s="23">
        <f t="shared" si="0"/>
        <v>50</v>
      </c>
      <c r="Y8" s="14">
        <v>999.95</v>
      </c>
      <c r="Z8" s="12">
        <f>Y8*X8</f>
        <v>49997.5</v>
      </c>
      <c r="AA8" s="61"/>
    </row>
    <row r="9" spans="1:30" s="13" customFormat="1" ht="45" x14ac:dyDescent="0.25">
      <c r="A9" s="54"/>
      <c r="B9" s="63"/>
      <c r="C9" s="24">
        <v>18</v>
      </c>
      <c r="D9" s="15" t="s">
        <v>28</v>
      </c>
      <c r="E9" s="17" t="s">
        <v>26</v>
      </c>
      <c r="F9" s="25" t="s">
        <v>33</v>
      </c>
      <c r="G9" s="21" t="s">
        <v>34</v>
      </c>
      <c r="H9" s="22" t="s">
        <v>36</v>
      </c>
      <c r="I9" s="26"/>
      <c r="J9" s="26">
        <v>2</v>
      </c>
      <c r="K9" s="26">
        <v>4</v>
      </c>
      <c r="L9" s="26">
        <v>20</v>
      </c>
      <c r="M9" s="26"/>
      <c r="N9" s="26"/>
      <c r="O9" s="26"/>
      <c r="P9" s="26"/>
      <c r="Q9" s="23">
        <v>8</v>
      </c>
      <c r="R9" s="26">
        <v>8</v>
      </c>
      <c r="S9" s="26"/>
      <c r="T9" s="26"/>
      <c r="U9" s="26"/>
      <c r="V9" s="26"/>
      <c r="W9" s="26"/>
      <c r="X9" s="23">
        <f t="shared" si="0"/>
        <v>42</v>
      </c>
      <c r="Y9" s="14">
        <v>999.95</v>
      </c>
      <c r="Z9" s="12">
        <f>Y9*X9</f>
        <v>41997.9</v>
      </c>
      <c r="AA9" s="61"/>
    </row>
    <row r="10" spans="1:30" s="13" customFormat="1" ht="60" x14ac:dyDescent="0.25">
      <c r="A10" s="55"/>
      <c r="B10" s="64"/>
      <c r="C10" s="24">
        <v>19</v>
      </c>
      <c r="D10" s="16" t="s">
        <v>29</v>
      </c>
      <c r="E10" s="17" t="s">
        <v>26</v>
      </c>
      <c r="F10" s="25" t="s">
        <v>33</v>
      </c>
      <c r="G10" s="21" t="s">
        <v>34</v>
      </c>
      <c r="H10" s="22" t="s">
        <v>36</v>
      </c>
      <c r="I10" s="26">
        <v>10</v>
      </c>
      <c r="J10" s="26">
        <v>2</v>
      </c>
      <c r="K10" s="26"/>
      <c r="L10" s="26">
        <v>24</v>
      </c>
      <c r="M10" s="26">
        <v>2</v>
      </c>
      <c r="N10" s="26"/>
      <c r="O10" s="26"/>
      <c r="P10" s="26"/>
      <c r="Q10" s="26">
        <v>30</v>
      </c>
      <c r="R10" s="26">
        <v>30</v>
      </c>
      <c r="S10" s="26"/>
      <c r="T10" s="26"/>
      <c r="U10" s="26"/>
      <c r="V10" s="26">
        <v>100</v>
      </c>
      <c r="W10" s="26"/>
      <c r="X10" s="26">
        <f t="shared" si="0"/>
        <v>198</v>
      </c>
      <c r="Y10" s="14">
        <v>1499.93</v>
      </c>
      <c r="Z10" s="12">
        <f>Y10*X10</f>
        <v>296986.14</v>
      </c>
      <c r="AA10" s="61"/>
    </row>
    <row r="11" spans="1:30" s="11" customFormat="1" ht="19.5" customHeight="1" x14ac:dyDescent="0.25">
      <c r="C11" s="27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9"/>
      <c r="X11" s="28"/>
      <c r="Y11" s="30"/>
      <c r="Z11" s="48" t="s">
        <v>43</v>
      </c>
      <c r="AA11" s="48">
        <f>SUM(AA4:AA10)</f>
        <v>697240.39</v>
      </c>
    </row>
    <row r="12" spans="1:30" ht="19.5" customHeight="1" x14ac:dyDescent="0.25">
      <c r="C12" s="2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6"/>
      <c r="Z12" s="7"/>
      <c r="AA12" s="8"/>
      <c r="AB12" s="1"/>
    </row>
    <row r="13" spans="1:30" x14ac:dyDescent="0.25">
      <c r="D13" s="10"/>
    </row>
    <row r="14" spans="1:30" x14ac:dyDescent="0.25">
      <c r="D14" s="10"/>
    </row>
    <row r="15" spans="1:30" x14ac:dyDescent="0.25">
      <c r="D15" s="10"/>
    </row>
    <row r="16" spans="1:30" x14ac:dyDescent="0.25">
      <c r="D16" s="10"/>
    </row>
    <row r="17" spans="4:4" x14ac:dyDescent="0.25">
      <c r="D17" s="10"/>
    </row>
  </sheetData>
  <mergeCells count="8">
    <mergeCell ref="A7:A10"/>
    <mergeCell ref="B7:B10"/>
    <mergeCell ref="AA7:AA10"/>
    <mergeCell ref="A1:AC1"/>
    <mergeCell ref="A2:AA2"/>
    <mergeCell ref="A4:A6"/>
    <mergeCell ref="B4:B6"/>
    <mergeCell ref="AA4:AA6"/>
  </mergeCells>
  <conditionalFormatting sqref="Y4:Y10">
    <cfRule type="expression" dxfId="0" priority="1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41" fitToHeight="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ARP</vt:lpstr>
      <vt:lpstr>'Anexo da ARP'!Area_de_impressao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CAMILA DE ALMEIDA LUCA BATISTA</cp:lastModifiedBy>
  <cp:lastPrinted>2024-01-12T17:13:00Z</cp:lastPrinted>
  <dcterms:created xsi:type="dcterms:W3CDTF">2017-11-06T16:56:11Z</dcterms:created>
  <dcterms:modified xsi:type="dcterms:W3CDTF">2024-01-17T19:01:40Z</dcterms:modified>
</cp:coreProperties>
</file>